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vmlDrawing1.vml" ContentType="application/vnd.openxmlformats-officedocument.vmlDrawing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jpeg" ContentType="image/jpeg"/>
  <Override PartName="/xl/media/image3.jpeg" ContentType="image/jpeg"/>
  <Override PartName="/xl/media/image4.png" ContentType="image/png"/>
  <Override PartName="/xl/comments2.xml" ContentType="application/vnd.openxmlformats-officedocument.spreadsheetml.comment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ot N°1 Page de garde" sheetId="1" state="visible" r:id="rId2"/>
    <sheet name="Lot N°01 MENUISERIES EXTERIEUR" sheetId="2" state="visible" r:id="rId3"/>
    <sheet name="Lot N°01 TO   REMPLACEMENT DES" sheetId="3" state="visible" r:id="rId4"/>
  </sheets>
  <definedNames>
    <definedName function="false" hidden="false" localSheetId="1" name="_xlnm.Print_Area" vbProcedure="false">'Lot N°01 MENUISERIES EXTERIEUR'!$A$1:$G$41</definedName>
    <definedName function="false" hidden="false" localSheetId="1" name="_xlnm.Print_Titles" vbProcedure="false">'Lot N°01 MENUISERIES EXTERIEUR'!$1:$2</definedName>
    <definedName function="false" hidden="false" localSheetId="2" name="_xlnm.Print_Area" vbProcedure="false">'Lot N°01 TO   REMPLACEMENT DES'!$A$1:$G$12</definedName>
    <definedName function="false" hidden="false" localSheetId="2" name="_xlnm.Print_Titles" vbProcedure="false">'Lot N°01 TO   REMPLACEMENT DES'!$1:$2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EL</author>
  </authors>
  <commentList>
    <comment ref="B38" authorId="0">
      <text>
        <r>
          <rPr>
            <sz val="10"/>
            <rFont val="Arial"/>
            <family val="2"/>
            <charset val="1"/>
          </rPr>
          <t xml:space="preserve">ATTENTION A BIEN NUMEROTER LE LOT</t>
        </r>
      </text>
    </comment>
  </commentList>
</comments>
</file>

<file path=xl/sharedStrings.xml><?xml version="1.0" encoding="utf-8"?>
<sst xmlns="http://schemas.openxmlformats.org/spreadsheetml/2006/main" count="168" uniqueCount="109">
  <si>
    <t xml:space="preserve">U</t>
  </si>
  <si>
    <t xml:space="preserve">Quantité indicative</t>
  </si>
  <si>
    <t xml:space="preserve">Quantité entreprise</t>
  </si>
  <si>
    <t xml:space="preserve">Prix en €</t>
  </si>
  <si>
    <t xml:space="preserve">Total en €</t>
  </si>
  <si>
    <t xml:space="preserve">MENUISERIES EXTERIEURES</t>
  </si>
  <si>
    <t xml:space="preserve">CH2</t>
  </si>
  <si>
    <t xml:space="preserve">1</t>
  </si>
  <si>
    <t xml:space="preserve">PREPARATION</t>
  </si>
  <si>
    <t xml:space="preserve">CH3</t>
  </si>
  <si>
    <t xml:space="preserve">1 2 </t>
  </si>
  <si>
    <t xml:space="preserve">ECHAFAUDAGES - PROTECTIONS</t>
  </si>
  <si>
    <t xml:space="preserve">ft</t>
  </si>
  <si>
    <t xml:space="preserve">ART</t>
  </si>
  <si>
    <t xml:space="preserve">DCO-B358</t>
  </si>
  <si>
    <t xml:space="preserve">2</t>
  </si>
  <si>
    <t xml:space="preserve">MENUISERIES EXTERIEURES ALUMINIUM</t>
  </si>
  <si>
    <t xml:space="preserve">2.1</t>
  </si>
  <si>
    <t xml:space="preserve">CH4</t>
  </si>
  <si>
    <t xml:space="preserve">2.1 1 </t>
  </si>
  <si>
    <t xml:space="preserve">CHASSIS FIXE VITRE DE 240 x 265 CM HT - DE TYPE ME 03a</t>
  </si>
  <si>
    <t xml:space="preserve">u</t>
  </si>
  <si>
    <t xml:space="preserve">TDU-F516</t>
  </si>
  <si>
    <t xml:space="preserve">2.1 2 </t>
  </si>
  <si>
    <t xml:space="preserve">CHASSIS FIXE VITRE DE 360 x 265 CM HT - DE TYPE ME 03b</t>
  </si>
  <si>
    <t xml:space="preserve">TDU-F514</t>
  </si>
  <si>
    <t xml:space="preserve">2.1 3 </t>
  </si>
  <si>
    <t xml:space="preserve">CHASSIS FIXE VITRE DE 120 x 265 CM HT - DE TYPE ME 05</t>
  </si>
  <si>
    <t xml:space="preserve">DCO-B148</t>
  </si>
  <si>
    <t xml:space="preserve">2.1 4 </t>
  </si>
  <si>
    <t xml:space="preserve">CHASSIS OUVRANT OSCILLO BATTANT DE 130 x 160 CM HT - DE TYPE ME 09</t>
  </si>
  <si>
    <t xml:space="preserve">DCO-B150</t>
  </si>
  <si>
    <t xml:space="preserve">2.1 5 </t>
  </si>
  <si>
    <t xml:space="preserve">CHASSIS OUVRANT OSCILLO BATTANT DE 130 x 160 CM HT AVEC VITRAGE DEPOLI - DE TYPE ME 09b</t>
  </si>
  <si>
    <t xml:space="preserve">TDU-F541</t>
  </si>
  <si>
    <t xml:space="preserve">2.1 6 </t>
  </si>
  <si>
    <t xml:space="preserve">BLOC-PORTE EXTERIEUR VITRE DE 103 x 310 CM DE HT AVEC IMPOSTE DE 103 x 80 - DE TYPE ME 06</t>
  </si>
  <si>
    <t xml:space="preserve">nb</t>
  </si>
  <si>
    <t xml:space="preserve">000-A529</t>
  </si>
  <si>
    <t xml:space="preserve">2.1 7 </t>
  </si>
  <si>
    <t xml:space="preserve">BLOC-PORTE EXTERIEUR VITRE DE 103 x 230 CM DE HT - DE TYPE ME 07</t>
  </si>
  <si>
    <t xml:space="preserve">TDU-F839</t>
  </si>
  <si>
    <t xml:space="preserve">2.1 8 </t>
  </si>
  <si>
    <t xml:space="preserve">BLOC-PORTE EXTERIEUR VITRE DE 165 x 310 CM DE HT AVEC IMPOSTE DE 165 x 80 - DE TYPE ME 04</t>
  </si>
  <si>
    <t xml:space="preserve">TDU-F512</t>
  </si>
  <si>
    <t xml:space="preserve">2.1 9 </t>
  </si>
  <si>
    <t xml:space="preserve">ENSEMBLE MENUISE DE 480 x 310 CM DE HT COMPRENANT 1 B.P DE 120 x 204 CM DE HT + 1 IMPOSTE DE 120 x 80 CM HT + 1 CHASSIS FIXE DE 360 x 265 CM DE HT - DE TYPE ME 02</t>
  </si>
  <si>
    <t xml:space="preserve">TDU-F518</t>
  </si>
  <si>
    <t xml:space="preserve">2.1 10 </t>
  </si>
  <si>
    <t xml:space="preserve">BAVETTE ALU SUR APPUI</t>
  </si>
  <si>
    <t xml:space="preserve">ml</t>
  </si>
  <si>
    <t xml:space="preserve">DCO-B157</t>
  </si>
  <si>
    <t xml:space="preserve">2.1 11 </t>
  </si>
  <si>
    <t xml:space="preserve">ENCADREMENT BOIS EXTERIEUR</t>
  </si>
  <si>
    <t xml:space="preserve">TDU-F511</t>
  </si>
  <si>
    <t xml:space="preserve">2.2</t>
  </si>
  <si>
    <t xml:space="preserve">MUR RIDEAU</t>
  </si>
  <si>
    <t xml:space="preserve">2.2 1 </t>
  </si>
  <si>
    <t xml:space="preserve">MUR RIDEAU EN ALUMINIUM LAQUE AVEC DOUBLE VITRAGE ISOLANT FEUILLETE - GENERALITES</t>
  </si>
  <si>
    <t xml:space="preserve">m2</t>
  </si>
  <si>
    <t xml:space="preserve">000-A513</t>
  </si>
  <si>
    <t xml:space="preserve">2.2 2 </t>
  </si>
  <si>
    <t xml:space="preserve">PV POUR OUVERTURE DANS MUR RIDEAU</t>
  </si>
  <si>
    <t xml:space="preserve">TDU-E388</t>
  </si>
  <si>
    <t xml:space="preserve">3</t>
  </si>
  <si>
    <t xml:space="preserve">OCCULTATIONS</t>
  </si>
  <si>
    <t xml:space="preserve">3.1</t>
  </si>
  <si>
    <t xml:space="preserve">BRISE-SOLEIL ORIENTABLE EN ALUMINIUM LAQUE COMPRIS OSSATURE SUPPORT</t>
  </si>
  <si>
    <t xml:space="preserve">3.1 1 </t>
  </si>
  <si>
    <t xml:space="preserve">BRISE-SOLEIL ORIENTABLE EN ALUMINIUM LAQUE DE 120 x 265 CM HT POUR ME 05</t>
  </si>
  <si>
    <t xml:space="preserve">000-A510</t>
  </si>
  <si>
    <t xml:space="preserve">3.1 2 </t>
  </si>
  <si>
    <t xml:space="preserve">BRISE-SOLEIL ORIENTABLE EN ALUMINIUM LAQUE DE 240 x 265 CM HT POUR ME 03a</t>
  </si>
  <si>
    <t xml:space="preserve">TDU-F517</t>
  </si>
  <si>
    <t xml:space="preserve">3.1 3 </t>
  </si>
  <si>
    <t xml:space="preserve">BRISE-SOLEIL ORIENTABLE EN ALUMINIUM LAQUE DE 360 x 265 CM HT POUR ME 03b ET ME 02</t>
  </si>
  <si>
    <t xml:space="preserve">TDU-F515</t>
  </si>
  <si>
    <t xml:space="preserve">3.1 4 </t>
  </si>
  <si>
    <t xml:space="preserve">BRISE-SOLEIL ORIENTABLE EN ALUMINIUM LAQUE DE 130 x 160 CM HT POUR ME 09 ET ME 09b</t>
  </si>
  <si>
    <t xml:space="preserve">TDU-G561</t>
  </si>
  <si>
    <t xml:space="preserve">3 1 </t>
  </si>
  <si>
    <t xml:space="preserve">PLUS-VALUE POUR COMMANDE ELECTRIQUE SUR OCCULTATION</t>
  </si>
  <si>
    <t xml:space="preserve">000-A483</t>
  </si>
  <si>
    <t xml:space="preserve">4</t>
  </si>
  <si>
    <t xml:space="preserve">MENUISERIES EXTERIEURES BOIS</t>
  </si>
  <si>
    <t xml:space="preserve">4 1 </t>
  </si>
  <si>
    <t xml:space="preserve">REVISION PORTE BOIS EXISTANTE</t>
  </si>
  <si>
    <t xml:space="preserve">TDU-F522</t>
  </si>
  <si>
    <t xml:space="preserve">5</t>
  </si>
  <si>
    <t xml:space="preserve">ETANCHEITE A L'AIR</t>
  </si>
  <si>
    <t xml:space="preserve">5 1 </t>
  </si>
  <si>
    <t xml:space="preserve">TEST D'ETANCHEITE A L'AIR</t>
  </si>
  <si>
    <t xml:space="preserve">ens</t>
  </si>
  <si>
    <t xml:space="preserve">DCO-B046</t>
  </si>
  <si>
    <t xml:space="preserve">6</t>
  </si>
  <si>
    <t xml:space="preserve">D.O.E</t>
  </si>
  <si>
    <t xml:space="preserve">6 1 </t>
  </si>
  <si>
    <t xml:space="preserve">DOSSIER DES OUVRAGES EXECUTES (D.O.E)</t>
  </si>
  <si>
    <t xml:space="preserve">DCO-B356</t>
  </si>
  <si>
    <t xml:space="preserve">Montant HT du Lot N°01 MENUISERIES EXTERIEURES</t>
  </si>
  <si>
    <t xml:space="preserve">TOTHT</t>
  </si>
  <si>
    <t xml:space="preserve">TVA</t>
  </si>
  <si>
    <t xml:space="preserve">Montant TTC</t>
  </si>
  <si>
    <t xml:space="preserve">TOTTTC</t>
  </si>
  <si>
    <t xml:space="preserve">7</t>
  </si>
  <si>
    <t xml:space="preserve">TRANCHE OPTIONNELLE : REMPLACEMENT DES MENUISERIES EXTERIEURES DU R+1</t>
  </si>
  <si>
    <t xml:space="preserve">7 1 </t>
  </si>
  <si>
    <t xml:space="preserve">MENUISERIE EXTERIEURE BOIS DE 1.00 x 1.80 m HT</t>
  </si>
  <si>
    <t xml:space="preserve">DCO-B359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</si>
</sst>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;\-#,##0;;"/>
    <numFmt numFmtId="167" formatCode="#,##0.00;\-#,##0.00;;"/>
    <numFmt numFmtId="168" formatCode="General"/>
  </numFmts>
  <fonts count="33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Arial"/>
      <family val="1"/>
      <charset val="1"/>
    </font>
    <font>
      <b val="true"/>
      <sz val="9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sz val="10"/>
      <color rgb="FFFF0000"/>
      <name val="Arial"/>
      <family val="1"/>
      <charset val="1"/>
    </font>
    <font>
      <sz val="10"/>
      <color rgb="FF000000"/>
      <name val="Arial Rounded MT Bold"/>
      <family val="1"/>
      <charset val="1"/>
    </font>
    <font>
      <i val="true"/>
      <sz val="10"/>
      <color rgb="FF000000"/>
      <name val="Arial"/>
      <family val="1"/>
      <charset val="1"/>
    </font>
    <font>
      <sz val="9"/>
      <color rgb="FFFF0000"/>
      <name val="Arial Narrow"/>
      <family val="1"/>
      <charset val="1"/>
    </font>
    <font>
      <b val="true"/>
      <sz val="12"/>
      <color rgb="FF000000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8"/>
      <color rgb="FF000000"/>
      <name val="Arial Narrow"/>
      <family val="1"/>
      <charset val="1"/>
    </font>
    <font>
      <b val="true"/>
      <sz val="8"/>
      <color rgb="FF000000"/>
      <name val="Arial Narrow"/>
      <family val="1"/>
      <charset val="1"/>
    </font>
    <font>
      <sz val="7"/>
      <color rgb="FF000000"/>
      <name val="Arial"/>
      <family val="1"/>
      <charset val="1"/>
    </font>
    <font>
      <sz val="8"/>
      <color rgb="FF000000"/>
      <name val="Arial"/>
      <family val="1"/>
      <charset val="1"/>
    </font>
    <font>
      <sz val="11"/>
      <color rgb="FF000000"/>
      <name val="Calibri"/>
      <family val="2"/>
      <charset val="1"/>
    </font>
    <font>
      <sz val="10"/>
      <color rgb="FF000000"/>
      <name val="Calibri"/>
      <family val="1"/>
      <charset val="1"/>
    </font>
    <font>
      <sz val="8"/>
      <name val="Times New Roman"/>
      <family val="0"/>
    </font>
    <font>
      <sz val="26"/>
      <color rgb="FF002060"/>
      <name val="Calibri"/>
      <family val="0"/>
    </font>
    <font>
      <sz val="12"/>
      <name val="Times New Roman"/>
      <family val="0"/>
    </font>
    <font>
      <sz val="26"/>
      <name val="Times New Roman"/>
      <family val="0"/>
    </font>
    <font>
      <b val="true"/>
      <sz val="16"/>
      <color rgb="FF002060"/>
      <name val="Calibri"/>
      <family val="0"/>
    </font>
    <font>
      <sz val="11"/>
      <color rgb="FF1F3864"/>
      <name val="Calibri"/>
      <family val="0"/>
    </font>
    <font>
      <sz val="11"/>
      <color rgb="FF1F3A64"/>
      <name val="Calibri"/>
      <family val="0"/>
    </font>
    <font>
      <sz val="10"/>
      <name val="Times New Roman"/>
      <family val="0"/>
    </font>
    <font>
      <sz val="9"/>
      <name val="Times New Roman"/>
      <family val="0"/>
    </font>
    <font>
      <b val="true"/>
      <u val="single"/>
      <sz val="9"/>
      <color rgb="FF000000"/>
      <name val="Calibri"/>
      <family val="0"/>
    </font>
    <font>
      <sz val="9"/>
      <color rgb="FF8F8F8F"/>
      <name val="Calibri"/>
      <family val="0"/>
    </font>
    <font>
      <u val="single"/>
      <sz val="8"/>
      <color rgb="FF0000FF"/>
      <name val="Calibri"/>
      <family val="0"/>
    </font>
    <font>
      <b val="true"/>
      <sz val="11"/>
      <color rgb="FF000000"/>
      <name val="Calibri"/>
      <family val="1"/>
      <charset val="1"/>
    </font>
    <font>
      <sz val="11"/>
      <color rgb="FFFFFFFF"/>
      <name val="Calibri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hair"/>
      <top style="thin"/>
      <bottom/>
      <diagonal/>
    </border>
    <border diagonalUp="false" diagonalDown="false">
      <left style="hair"/>
      <right style="hair"/>
      <top style="thin"/>
      <bottom/>
      <diagonal/>
    </border>
    <border diagonalUp="false" diagonalDown="false">
      <left style="hair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hair"/>
      <top/>
      <bottom style="thin"/>
      <diagonal/>
    </border>
    <border diagonalUp="false" diagonalDown="false">
      <left style="hair"/>
      <right style="hair"/>
      <top/>
      <bottom style="thin"/>
      <diagonal/>
    </border>
    <border diagonalUp="false" diagonalDown="false">
      <left style="hair"/>
      <right style="thin"/>
      <top/>
      <bottom style="thin"/>
      <diagonal/>
    </border>
    <border diagonalUp="false" diagonalDown="false">
      <left/>
      <right/>
      <top style="thin"/>
      <bottom/>
      <diagonal/>
    </border>
  </borders>
  <cellStyleXfs count="6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3" fillId="0" borderId="0" applyFont="true" applyBorder="true" applyAlignment="true" applyProtection="true">
      <alignment horizontal="left" vertical="top" textRotation="0" wrapText="true" indent="2" shrinkToFit="false"/>
      <protection locked="true" hidden="false"/>
    </xf>
    <xf numFmtId="164" fontId="14" fillId="0" borderId="0" applyFont="true" applyBorder="true" applyAlignment="true" applyProtection="true">
      <alignment horizontal="left" vertical="top" textRotation="0" wrapText="true" indent="2" shrinkToFit="false"/>
      <protection locked="true" hidden="false"/>
    </xf>
    <xf numFmtId="164" fontId="13" fillId="0" borderId="0" applyFont="true" applyBorder="true" applyAlignment="true" applyProtection="true">
      <alignment horizontal="left" vertical="top" textRotation="0" wrapText="true" indent="2" shrinkToFit="false"/>
      <protection locked="true" hidden="false"/>
    </xf>
    <xf numFmtId="164" fontId="15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63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1" xfId="63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2" xfId="63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3" xfId="63" applyFont="false" applyBorder="true" applyAlignment="true" applyProtection="true">
      <alignment horizontal="center" vertical="top" textRotation="0" wrapText="true" indent="0" shrinkToFit="false"/>
      <protection locked="true" hidden="false"/>
    </xf>
    <xf numFmtId="164" fontId="31" fillId="0" borderId="1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31" fillId="0" borderId="1" xfId="63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31" fillId="0" borderId="1" xfId="63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7" fillId="0" borderId="4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5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6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7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8" fillId="2" borderId="8" xfId="6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9" xfId="4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0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1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7" fillId="0" borderId="0" xfId="63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9" xfId="4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8" fillId="0" borderId="8" xfId="6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9" xfId="28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0" xfId="63" applyFont="true" applyBorder="true" applyAlignment="true" applyProtection="true">
      <alignment horizontal="left" vertical="top" textRotation="0" wrapText="false" indent="0" shrinkToFit="false"/>
      <protection locked="false" hidden="false"/>
    </xf>
    <xf numFmtId="166" fontId="17" fillId="0" borderId="10" xfId="63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7" fontId="17" fillId="0" borderId="10" xfId="63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7" fontId="17" fillId="0" borderId="11" xfId="63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4" fontId="12" fillId="0" borderId="9" xfId="46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8" fillId="0" borderId="12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3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4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5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6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31" fillId="3" borderId="0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31" fillId="0" borderId="0" xfId="63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32" fillId="2" borderId="0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31" fillId="0" borderId="0" xfId="63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5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rtDescriptif" xfId="20"/>
    <cellStyle name="ArtLibelleCond" xfId="21"/>
    <cellStyle name="ArtNote1" xfId="22"/>
    <cellStyle name="ArtNote2" xfId="23"/>
    <cellStyle name="ArtNote3" xfId="24"/>
    <cellStyle name="ArtNote4" xfId="25"/>
    <cellStyle name="ArtNote5" xfId="26"/>
    <cellStyle name="ArtQuantite" xfId="27"/>
    <cellStyle name="ArtTitre" xfId="28"/>
    <cellStyle name="ChapDescriptif0" xfId="29"/>
    <cellStyle name="ChapDescriptif1" xfId="30"/>
    <cellStyle name="ChapDescriptif2" xfId="31"/>
    <cellStyle name="ChapDescriptif3" xfId="32"/>
    <cellStyle name="ChapDescriptif4" xfId="33"/>
    <cellStyle name="ChapNote0" xfId="34"/>
    <cellStyle name="ChapNote1" xfId="35"/>
    <cellStyle name="ChapNote2" xfId="36"/>
    <cellStyle name="ChapNote3" xfId="37"/>
    <cellStyle name="ChapNote4" xfId="38"/>
    <cellStyle name="ChapRecap0" xfId="39"/>
    <cellStyle name="ChapRecap1" xfId="40"/>
    <cellStyle name="ChapRecap2" xfId="41"/>
    <cellStyle name="ChapRecap3" xfId="42"/>
    <cellStyle name="ChapRecap4" xfId="43"/>
    <cellStyle name="ChapTitre0" xfId="44"/>
    <cellStyle name="ChapTitre1" xfId="45"/>
    <cellStyle name="ChapTitre2" xfId="46"/>
    <cellStyle name="ChapTitre3" xfId="47"/>
    <cellStyle name="ChapTitre4" xfId="48"/>
    <cellStyle name="DQLocQuantNonLoc" xfId="49"/>
    <cellStyle name="DQLocRefClass" xfId="50"/>
    <cellStyle name="DQLocStruct" xfId="51"/>
    <cellStyle name="DQMinutes" xfId="52"/>
    <cellStyle name="LocGen" xfId="53"/>
    <cellStyle name="LocLit" xfId="54"/>
    <cellStyle name="LocRefClass" xfId="55"/>
    <cellStyle name="LocSignetRep" xfId="56"/>
    <cellStyle name="LocStrRecap0" xfId="57"/>
    <cellStyle name="LocStrRecap1" xfId="58"/>
    <cellStyle name="LocStrTexte0" xfId="59"/>
    <cellStyle name="LocStrTexte1" xfId="60"/>
    <cellStyle name="LocStruct" xfId="61"/>
    <cellStyle name="LocTitre" xfId="62"/>
    <cellStyle name="Normal" xfId="63"/>
    <cellStyle name="Numerotation" xfId="64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8F8F8F"/>
      <rgbColor rgb="FF002060"/>
      <rgbColor rgb="FF339966"/>
      <rgbColor rgb="FF003300"/>
      <rgbColor rgb="FF333300"/>
      <rgbColor rgb="FF993300"/>
      <rgbColor rgb="FF993366"/>
      <rgbColor rgb="FF1F3A64"/>
      <rgbColor rgb="FF1F3864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eg"/><Relationship Id="rId3" Type="http://schemas.openxmlformats.org/officeDocument/2006/relationships/image" Target="../media/image3.jpe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360000</xdr:colOff>
      <xdr:row>38</xdr:row>
      <xdr:rowOff>48960</xdr:rowOff>
    </xdr:from>
    <xdr:to>
      <xdr:col>0</xdr:col>
      <xdr:colOff>5973840</xdr:colOff>
      <xdr:row>41</xdr:row>
      <xdr:rowOff>107640</xdr:rowOff>
    </xdr:to>
    <xdr:pic>
      <xdr:nvPicPr>
        <xdr:cNvPr id="0" name="Forme1" descr=""/>
        <xdr:cNvPicPr/>
      </xdr:nvPicPr>
      <xdr:blipFill>
        <a:blip r:embed="rId1"/>
        <a:stretch/>
      </xdr:blipFill>
      <xdr:spPr>
        <a:xfrm>
          <a:off x="360000" y="7287840"/>
          <a:ext cx="5613840" cy="63036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936000</xdr:colOff>
      <xdr:row>15</xdr:row>
      <xdr:rowOff>98640</xdr:rowOff>
    </xdr:from>
    <xdr:to>
      <xdr:col>0</xdr:col>
      <xdr:colOff>5433840</xdr:colOff>
      <xdr:row>27</xdr:row>
      <xdr:rowOff>7920</xdr:rowOff>
    </xdr:to>
    <xdr:sp>
      <xdr:nvSpPr>
        <xdr:cNvPr id="1" name="Forme2"/>
        <xdr:cNvSpPr/>
      </xdr:nvSpPr>
      <xdr:spPr>
        <a:xfrm>
          <a:off x="936000" y="2956320"/>
          <a:ext cx="4497840" cy="2195280"/>
        </a:xfrm>
        <a:prstGeom prst="rect">
          <a:avLst/>
        </a:prstGeom>
        <a:noFill/>
        <a:ln w="25400">
          <a:solidFill>
            <a:srgbClr val="003366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3360" rIns="63360" tIns="63360" bIns="63360" anchor="t">
          <a:noAutofit/>
        </a:bodyPr>
        <a:p>
          <a:pPr algn="ctr">
            <a:lnSpc>
              <a:spcPct val="100000"/>
            </a:lnSpc>
          </a:pPr>
          <a:endParaRPr b="0" lang="fr-FR" sz="8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8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2600" spc="-1" strike="noStrike">
              <a:solidFill>
                <a:srgbClr val="002060"/>
              </a:solidFill>
              <a:latin typeface="Calibri"/>
            </a:rPr>
            <a:t>EXTENSION ET REHABILITATION DE LA CASERNE ANSELME</a:t>
          </a:r>
          <a:endParaRPr b="0" lang="fr-FR" sz="2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2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2600" spc="-1" strike="noStrike">
              <a:solidFill>
                <a:srgbClr val="002060"/>
              </a:solidFill>
              <a:latin typeface="Calibri"/>
            </a:rPr>
            <a:t>74400 CHAMONIX</a:t>
          </a:r>
          <a:endParaRPr b="0" lang="fr-FR" sz="26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936000</xdr:colOff>
      <xdr:row>30</xdr:row>
      <xdr:rowOff>102600</xdr:rowOff>
    </xdr:from>
    <xdr:to>
      <xdr:col>0</xdr:col>
      <xdr:colOff>5433840</xdr:colOff>
      <xdr:row>35</xdr:row>
      <xdr:rowOff>17280</xdr:rowOff>
    </xdr:to>
    <xdr:sp>
      <xdr:nvSpPr>
        <xdr:cNvPr id="2" name="Forme3"/>
        <xdr:cNvSpPr/>
      </xdr:nvSpPr>
      <xdr:spPr>
        <a:xfrm>
          <a:off x="936000" y="5817600"/>
          <a:ext cx="4497840" cy="867240"/>
        </a:xfrm>
        <a:prstGeom prst="rect">
          <a:avLst/>
        </a:prstGeom>
        <a:noFill/>
        <a:ln w="25400">
          <a:solidFill>
            <a:srgbClr val="002060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3360" rIns="63360" tIns="63360" bIns="63360" anchor="ctr">
          <a:noAutofit/>
        </a:bodyPr>
        <a:p>
          <a:pPr algn="ctr">
            <a:lnSpc>
              <a:spcPct val="100000"/>
            </a:lnSpc>
          </a:pPr>
          <a:r>
            <a:rPr b="1" lang="fr-FR" sz="1600" spc="-1" strike="noStrike">
              <a:solidFill>
                <a:srgbClr val="002060"/>
              </a:solidFill>
              <a:latin typeface="Calibri"/>
            </a:rPr>
            <a:t>DECOMPOSITION DU PRIX GLOBAL ET FORFAITAIRE</a:t>
          </a:r>
          <a:endParaRPr b="0" lang="fr-FR" sz="1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fr-FR" sz="1600" spc="-1" strike="noStrike">
              <a:solidFill>
                <a:srgbClr val="002060"/>
              </a:solidFill>
              <a:latin typeface="Calibri"/>
            </a:rPr>
            <a:t>Lot N°01 MENUISERIES EXTERIEURES</a:t>
          </a:r>
          <a:endParaRPr b="0" lang="fr-FR" sz="16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1188000</xdr:colOff>
      <xdr:row>40</xdr:row>
      <xdr:rowOff>0</xdr:rowOff>
    </xdr:from>
    <xdr:to>
      <xdr:col>0</xdr:col>
      <xdr:colOff>1869840</xdr:colOff>
      <xdr:row>41</xdr:row>
      <xdr:rowOff>44280</xdr:rowOff>
    </xdr:to>
    <xdr:sp>
      <xdr:nvSpPr>
        <xdr:cNvPr id="3" name="Forme4"/>
        <xdr:cNvSpPr/>
      </xdr:nvSpPr>
      <xdr:spPr>
        <a:xfrm>
          <a:off x="1188000" y="7620120"/>
          <a:ext cx="681840" cy="23472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220122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2592000</xdr:colOff>
      <xdr:row>40</xdr:row>
      <xdr:rowOff>0</xdr:rowOff>
    </xdr:from>
    <xdr:to>
      <xdr:col>0</xdr:col>
      <xdr:colOff>3237840</xdr:colOff>
      <xdr:row>41</xdr:row>
      <xdr:rowOff>44280</xdr:rowOff>
    </xdr:to>
    <xdr:sp>
      <xdr:nvSpPr>
        <xdr:cNvPr id="4" name="Forme5"/>
        <xdr:cNvSpPr/>
      </xdr:nvSpPr>
      <xdr:spPr>
        <a:xfrm>
          <a:off x="2592000" y="7620120"/>
          <a:ext cx="645840" cy="23472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DCE V2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396000</xdr:colOff>
      <xdr:row>40</xdr:row>
      <xdr:rowOff>0</xdr:rowOff>
    </xdr:from>
    <xdr:to>
      <xdr:col>0</xdr:col>
      <xdr:colOff>1185840</xdr:colOff>
      <xdr:row>41</xdr:row>
      <xdr:rowOff>44280</xdr:rowOff>
    </xdr:to>
    <xdr:sp>
      <xdr:nvSpPr>
        <xdr:cNvPr id="5" name="Forme6"/>
        <xdr:cNvSpPr/>
      </xdr:nvSpPr>
      <xdr:spPr>
        <a:xfrm>
          <a:off x="396000" y="7620120"/>
          <a:ext cx="789840" cy="23472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29/07/2025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5292000</xdr:colOff>
      <xdr:row>40</xdr:row>
      <xdr:rowOff>0</xdr:rowOff>
    </xdr:from>
    <xdr:to>
      <xdr:col>0</xdr:col>
      <xdr:colOff>5901840</xdr:colOff>
      <xdr:row>41</xdr:row>
      <xdr:rowOff>28440</xdr:rowOff>
    </xdr:to>
    <xdr:sp>
      <xdr:nvSpPr>
        <xdr:cNvPr id="6" name="Forme7"/>
        <xdr:cNvSpPr/>
      </xdr:nvSpPr>
      <xdr:spPr>
        <a:xfrm>
          <a:off x="5292000" y="7620120"/>
          <a:ext cx="609840" cy="21888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a64"/>
              </a:solidFill>
              <a:latin typeface="Calibri"/>
            </a:rPr>
            <a:t>-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612000</xdr:colOff>
      <xdr:row>3</xdr:row>
      <xdr:rowOff>92520</xdr:rowOff>
    </xdr:from>
    <xdr:to>
      <xdr:col>0</xdr:col>
      <xdr:colOff>4749840</xdr:colOff>
      <xdr:row>8</xdr:row>
      <xdr:rowOff>38880</xdr:rowOff>
    </xdr:to>
    <xdr:sp>
      <xdr:nvSpPr>
        <xdr:cNvPr id="7" name="Forme8"/>
        <xdr:cNvSpPr/>
      </xdr:nvSpPr>
      <xdr:spPr>
        <a:xfrm>
          <a:off x="612000" y="664200"/>
          <a:ext cx="4137840" cy="8985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t">
          <a:noAutofit/>
        </a:bodyPr>
        <a:p>
          <a:pPr algn="just"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endParaRPr b="0" lang="fr-FR" sz="9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r>
            <a:rPr b="1" lang="fr-FR" sz="900" spc="-1" strike="noStrike" u="sng">
              <a:solidFill>
                <a:srgbClr val="000000"/>
              </a:solidFill>
              <a:uFillTx/>
              <a:latin typeface="Calibri"/>
            </a:rPr>
            <a:t>Région Bourgogne Franche Comté</a:t>
          </a:r>
          <a:endParaRPr b="0" lang="fr-FR" sz="9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r>
            <a:rPr b="0" lang="fr-FR" sz="900" spc="-1" strike="noStrike">
              <a:solidFill>
                <a:srgbClr val="8f8f8f"/>
              </a:solidFill>
              <a:latin typeface="Calibri"/>
            </a:rPr>
            <a:t>200 BOULEVARD DE LA RESISTANCE</a:t>
          </a:r>
          <a:endParaRPr b="0" lang="fr-FR" sz="9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r>
            <a:rPr b="0" lang="fr-FR" sz="900" spc="-1" strike="noStrike">
              <a:solidFill>
                <a:srgbClr val="8f8f8f"/>
              </a:solidFill>
              <a:latin typeface="Calibri"/>
            </a:rPr>
            <a:t>71000 MACON</a:t>
          </a:r>
          <a:endParaRPr b="0" lang="fr-FR" sz="9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r>
            <a:rPr b="0" lang="fr-FR" sz="900" spc="-1" strike="noStrike">
              <a:solidFill>
                <a:srgbClr val="8f8f8f"/>
              </a:solidFill>
              <a:latin typeface="Calibri"/>
            </a:rPr>
            <a:t>T 03 85 38 66 22</a:t>
          </a:r>
          <a:endParaRPr b="0" lang="fr-FR" sz="9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r>
            <a:rPr b="0" lang="fr-FR" sz="800" spc="-1" strike="noStrike" u="sng">
              <a:solidFill>
                <a:srgbClr val="0000ff"/>
              </a:solidFill>
              <a:uFillTx/>
              <a:latin typeface="Calibri"/>
            </a:rPr>
            <a:t>synapse.macon@synapse-construction.com</a:t>
          </a:r>
          <a:endParaRPr b="0" lang="fr-FR" sz="8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endParaRPr b="0" lang="fr-FR" sz="8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576000</xdr:colOff>
      <xdr:row>1</xdr:row>
      <xdr:rowOff>46800</xdr:rowOff>
    </xdr:from>
    <xdr:to>
      <xdr:col>0</xdr:col>
      <xdr:colOff>3417840</xdr:colOff>
      <xdr:row>3</xdr:row>
      <xdr:rowOff>122040</xdr:rowOff>
    </xdr:to>
    <xdr:pic>
      <xdr:nvPicPr>
        <xdr:cNvPr id="8" name="Forme9" descr=""/>
        <xdr:cNvPicPr/>
      </xdr:nvPicPr>
      <xdr:blipFill>
        <a:blip r:embed="rId2"/>
        <a:stretch/>
      </xdr:blipFill>
      <xdr:spPr>
        <a:xfrm>
          <a:off x="576000" y="237240"/>
          <a:ext cx="2841840" cy="45648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396000</xdr:colOff>
      <xdr:row>38</xdr:row>
      <xdr:rowOff>111960</xdr:rowOff>
    </xdr:from>
    <xdr:to>
      <xdr:col>0</xdr:col>
      <xdr:colOff>1185840</xdr:colOff>
      <xdr:row>39</xdr:row>
      <xdr:rowOff>172080</xdr:rowOff>
    </xdr:to>
    <xdr:sp>
      <xdr:nvSpPr>
        <xdr:cNvPr id="9" name="Forme10"/>
        <xdr:cNvSpPr/>
      </xdr:nvSpPr>
      <xdr:spPr>
        <a:xfrm>
          <a:off x="396000" y="7350840"/>
          <a:ext cx="789840" cy="25092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Date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1224000</xdr:colOff>
      <xdr:row>38</xdr:row>
      <xdr:rowOff>111960</xdr:rowOff>
    </xdr:from>
    <xdr:to>
      <xdr:col>0</xdr:col>
      <xdr:colOff>1869840</xdr:colOff>
      <xdr:row>39</xdr:row>
      <xdr:rowOff>172080</xdr:rowOff>
    </xdr:to>
    <xdr:sp>
      <xdr:nvSpPr>
        <xdr:cNvPr id="10" name="Forme11"/>
        <xdr:cNvSpPr/>
      </xdr:nvSpPr>
      <xdr:spPr>
        <a:xfrm>
          <a:off x="1224000" y="7350840"/>
          <a:ext cx="645840" cy="25092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N°Affaire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1908000</xdr:colOff>
      <xdr:row>38</xdr:row>
      <xdr:rowOff>111960</xdr:rowOff>
    </xdr:from>
    <xdr:to>
      <xdr:col>0</xdr:col>
      <xdr:colOff>2589840</xdr:colOff>
      <xdr:row>39</xdr:row>
      <xdr:rowOff>172080</xdr:rowOff>
    </xdr:to>
    <xdr:sp>
      <xdr:nvSpPr>
        <xdr:cNvPr id="11" name="Forme12"/>
        <xdr:cNvSpPr/>
      </xdr:nvSpPr>
      <xdr:spPr>
        <a:xfrm>
          <a:off x="1908000" y="7350840"/>
          <a:ext cx="681840" cy="25092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Emetteur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2592000</xdr:colOff>
      <xdr:row>38</xdr:row>
      <xdr:rowOff>111960</xdr:rowOff>
    </xdr:from>
    <xdr:to>
      <xdr:col>0</xdr:col>
      <xdr:colOff>3237840</xdr:colOff>
      <xdr:row>39</xdr:row>
      <xdr:rowOff>172080</xdr:rowOff>
    </xdr:to>
    <xdr:sp>
      <xdr:nvSpPr>
        <xdr:cNvPr id="12" name="Forme13"/>
        <xdr:cNvSpPr/>
      </xdr:nvSpPr>
      <xdr:spPr>
        <a:xfrm>
          <a:off x="2592000" y="7350840"/>
          <a:ext cx="645840" cy="25092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Phase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3276000</xdr:colOff>
      <xdr:row>38</xdr:row>
      <xdr:rowOff>111960</xdr:rowOff>
    </xdr:from>
    <xdr:to>
      <xdr:col>0</xdr:col>
      <xdr:colOff>3921840</xdr:colOff>
      <xdr:row>39</xdr:row>
      <xdr:rowOff>172080</xdr:rowOff>
    </xdr:to>
    <xdr:sp>
      <xdr:nvSpPr>
        <xdr:cNvPr id="13" name="Forme14"/>
        <xdr:cNvSpPr/>
      </xdr:nvSpPr>
      <xdr:spPr>
        <a:xfrm>
          <a:off x="3276000" y="7350840"/>
          <a:ext cx="645840" cy="25092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Lot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3924000</xdr:colOff>
      <xdr:row>38</xdr:row>
      <xdr:rowOff>111960</xdr:rowOff>
    </xdr:from>
    <xdr:to>
      <xdr:col>0</xdr:col>
      <xdr:colOff>4605840</xdr:colOff>
      <xdr:row>39</xdr:row>
      <xdr:rowOff>172080</xdr:rowOff>
    </xdr:to>
    <xdr:sp>
      <xdr:nvSpPr>
        <xdr:cNvPr id="14" name="Forme15"/>
        <xdr:cNvSpPr/>
      </xdr:nvSpPr>
      <xdr:spPr>
        <a:xfrm>
          <a:off x="3924000" y="7350840"/>
          <a:ext cx="681840" cy="25092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Type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4608000</xdr:colOff>
      <xdr:row>38</xdr:row>
      <xdr:rowOff>111960</xdr:rowOff>
    </xdr:from>
    <xdr:to>
      <xdr:col>0</xdr:col>
      <xdr:colOff>5289840</xdr:colOff>
      <xdr:row>39</xdr:row>
      <xdr:rowOff>172080</xdr:rowOff>
    </xdr:to>
    <xdr:sp>
      <xdr:nvSpPr>
        <xdr:cNvPr id="15" name="Forme16"/>
        <xdr:cNvSpPr/>
      </xdr:nvSpPr>
      <xdr:spPr>
        <a:xfrm>
          <a:off x="4608000" y="7350840"/>
          <a:ext cx="681840" cy="25092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N°Doc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5292000</xdr:colOff>
      <xdr:row>38</xdr:row>
      <xdr:rowOff>111960</xdr:rowOff>
    </xdr:from>
    <xdr:to>
      <xdr:col>0</xdr:col>
      <xdr:colOff>5937840</xdr:colOff>
      <xdr:row>39</xdr:row>
      <xdr:rowOff>172080</xdr:rowOff>
    </xdr:to>
    <xdr:sp>
      <xdr:nvSpPr>
        <xdr:cNvPr id="16" name="Forme17"/>
        <xdr:cNvSpPr/>
      </xdr:nvSpPr>
      <xdr:spPr>
        <a:xfrm>
          <a:off x="5292000" y="7350840"/>
          <a:ext cx="645840" cy="25092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Indice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1908000</xdr:colOff>
      <xdr:row>39</xdr:row>
      <xdr:rowOff>174600</xdr:rowOff>
    </xdr:from>
    <xdr:to>
      <xdr:col>0</xdr:col>
      <xdr:colOff>2589840</xdr:colOff>
      <xdr:row>41</xdr:row>
      <xdr:rowOff>44280</xdr:rowOff>
    </xdr:to>
    <xdr:sp>
      <xdr:nvSpPr>
        <xdr:cNvPr id="17" name="Forme18"/>
        <xdr:cNvSpPr/>
      </xdr:nvSpPr>
      <xdr:spPr>
        <a:xfrm>
          <a:off x="1908000" y="7604280"/>
          <a:ext cx="681840" cy="2505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SYN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3276000</xdr:colOff>
      <xdr:row>39</xdr:row>
      <xdr:rowOff>174600</xdr:rowOff>
    </xdr:from>
    <xdr:to>
      <xdr:col>0</xdr:col>
      <xdr:colOff>3921840</xdr:colOff>
      <xdr:row>41</xdr:row>
      <xdr:rowOff>44280</xdr:rowOff>
    </xdr:to>
    <xdr:sp>
      <xdr:nvSpPr>
        <xdr:cNvPr id="18" name="Forme19"/>
        <xdr:cNvSpPr/>
      </xdr:nvSpPr>
      <xdr:spPr>
        <a:xfrm>
          <a:off x="3276000" y="7604280"/>
          <a:ext cx="645840" cy="2505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ECO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3924000</xdr:colOff>
      <xdr:row>39</xdr:row>
      <xdr:rowOff>174600</xdr:rowOff>
    </xdr:from>
    <xdr:to>
      <xdr:col>0</xdr:col>
      <xdr:colOff>4605840</xdr:colOff>
      <xdr:row>41</xdr:row>
      <xdr:rowOff>44280</xdr:rowOff>
    </xdr:to>
    <xdr:sp>
      <xdr:nvSpPr>
        <xdr:cNvPr id="19" name="Forme20"/>
        <xdr:cNvSpPr/>
      </xdr:nvSpPr>
      <xdr:spPr>
        <a:xfrm>
          <a:off x="3924000" y="7604280"/>
          <a:ext cx="681840" cy="2505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DPGF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4608000</xdr:colOff>
      <xdr:row>39</xdr:row>
      <xdr:rowOff>174600</xdr:rowOff>
    </xdr:from>
    <xdr:to>
      <xdr:col>0</xdr:col>
      <xdr:colOff>5253840</xdr:colOff>
      <xdr:row>41</xdr:row>
      <xdr:rowOff>44280</xdr:rowOff>
    </xdr:to>
    <xdr:sp>
      <xdr:nvSpPr>
        <xdr:cNvPr id="20" name="Forme21"/>
        <xdr:cNvSpPr/>
      </xdr:nvSpPr>
      <xdr:spPr>
        <a:xfrm>
          <a:off x="4608000" y="7604280"/>
          <a:ext cx="645840" cy="2505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05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2268000</xdr:colOff>
      <xdr:row>9</xdr:row>
      <xdr:rowOff>176760</xdr:rowOff>
    </xdr:from>
    <xdr:to>
      <xdr:col>0</xdr:col>
      <xdr:colOff>4065840</xdr:colOff>
      <xdr:row>13</xdr:row>
      <xdr:rowOff>56880</xdr:rowOff>
    </xdr:to>
    <xdr:pic>
      <xdr:nvPicPr>
        <xdr:cNvPr id="21" name="Forme22" descr=""/>
        <xdr:cNvPicPr/>
      </xdr:nvPicPr>
      <xdr:blipFill>
        <a:blip r:embed="rId3"/>
        <a:stretch/>
      </xdr:blipFill>
      <xdr:spPr>
        <a:xfrm>
          <a:off x="2268000" y="1891440"/>
          <a:ext cx="1797840" cy="641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30600</xdr:rowOff>
    </xdr:from>
    <xdr:to>
      <xdr:col>1</xdr:col>
      <xdr:colOff>1617840</xdr:colOff>
      <xdr:row>0</xdr:row>
      <xdr:rowOff>364320</xdr:rowOff>
    </xdr:to>
    <xdr:pic>
      <xdr:nvPicPr>
        <xdr:cNvPr id="22" name="Forme1" descr=""/>
        <xdr:cNvPicPr/>
      </xdr:nvPicPr>
      <xdr:blipFill>
        <a:blip r:embed="rId1"/>
        <a:stretch/>
      </xdr:blipFill>
      <xdr:spPr>
        <a:xfrm>
          <a:off x="0" y="30600"/>
          <a:ext cx="2302200" cy="3337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30600</xdr:rowOff>
    </xdr:from>
    <xdr:to>
      <xdr:col>1</xdr:col>
      <xdr:colOff>1617840</xdr:colOff>
      <xdr:row>0</xdr:row>
      <xdr:rowOff>364320</xdr:rowOff>
    </xdr:to>
    <xdr:pic>
      <xdr:nvPicPr>
        <xdr:cNvPr id="23" name="Forme1" descr=""/>
        <xdr:cNvPicPr/>
      </xdr:nvPicPr>
      <xdr:blipFill>
        <a:blip r:embed="rId1"/>
        <a:stretch/>
      </xdr:blipFill>
      <xdr:spPr>
        <a:xfrm>
          <a:off x="0" y="30600"/>
          <a:ext cx="2302200" cy="3337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"/>
  <sheetViews>
    <sheetView showFormulas="false" showGridLines="false" showRowColHeaders="true" showZeros="true" rightToLeft="false" tabSelected="true" showOutlineSymbols="true" defaultGridColor="true" view="normal" topLeftCell="A40" colorId="64" zoomScale="100" zoomScaleNormal="100" zoomScalePageLayoutView="100" workbookViewId="0">
      <selection pane="topLeft" activeCell="A1" activeCellId="0" sqref="A1"/>
    </sheetView>
  </sheetViews>
  <sheetFormatPr defaultColWidth="10.71484375" defaultRowHeight="15" zeroHeight="false" outlineLevelRow="0" outlineLevelCol="0"/>
  <cols>
    <col collapsed="false" customWidth="true" hidden="false" outlineLevel="0" max="1" min="1" style="1" width="109.06"/>
    <col collapsed="false" customWidth="false" hidden="false" outlineLevel="0" max="16384" min="2" style="1" width="10.71"/>
  </cols>
  <sheetData/>
  <printOptions headings="false" gridLines="false" gridLinesSet="true" horizontalCentered="true" verticalCentered="false"/>
  <pageMargins left="0.159722222222222" right="0.159722222222222" top="0.159722222222222" bottom="0.15972222222222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Z42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2" ySplit="2" topLeftCell="C18" activePane="bottomRight" state="frozen"/>
      <selection pane="topLeft" activeCell="A1" activeCellId="0" sqref="A1"/>
      <selection pane="topRight" activeCell="C1" activeCellId="0" sqref="C1"/>
      <selection pane="bottomLeft" activeCell="A18" activeCellId="0" sqref="A18"/>
      <selection pane="bottomRight" activeCell="F38" activeCellId="0" sqref="F38"/>
    </sheetView>
  </sheetViews>
  <sheetFormatPr defaultColWidth="10.71484375" defaultRowHeight="32.05" zeroHeight="false" outlineLevelRow="0" outlineLevelCol="0"/>
  <cols>
    <col collapsed="false" customWidth="true" hidden="false" outlineLevel="0" max="1" min="1" style="1" width="9.71"/>
    <col collapsed="false" customWidth="true" hidden="false" outlineLevel="0" max="2" min="2" style="1" width="77.47"/>
    <col collapsed="false" customWidth="true" hidden="false" outlineLevel="0" max="3" min="3" style="1" width="4.71"/>
    <col collapsed="false" customWidth="false" hidden="false" outlineLevel="0" max="6" min="4" style="1" width="10.71"/>
    <col collapsed="false" customWidth="true" hidden="false" outlineLevel="0" max="7" min="7" style="1" width="12.71"/>
    <col collapsed="false" customWidth="false" hidden="false" outlineLevel="0" max="8" min="8" style="1" width="10.71"/>
    <col collapsed="false" customWidth="false" hidden="false" outlineLevel="0" max="16384" min="701" style="1" width="10.71"/>
  </cols>
  <sheetData>
    <row r="1" customFormat="false" ht="32.05" hidden="false" customHeight="true" outlineLevel="0" collapsed="false">
      <c r="A1" s="2"/>
      <c r="B1" s="2"/>
      <c r="C1" s="2"/>
      <c r="D1" s="2"/>
      <c r="E1" s="2"/>
      <c r="F1" s="2"/>
      <c r="G1" s="2"/>
    </row>
    <row r="2" customFormat="false" ht="32.05" hidden="false" customHeight="true" outlineLevel="0" collapsed="false">
      <c r="A2" s="3"/>
      <c r="B2" s="4"/>
      <c r="C2" s="5" t="s">
        <v>0</v>
      </c>
      <c r="D2" s="6" t="s">
        <v>1</v>
      </c>
      <c r="E2" s="5" t="s">
        <v>2</v>
      </c>
      <c r="F2" s="6" t="s">
        <v>3</v>
      </c>
      <c r="G2" s="7" t="s">
        <v>4</v>
      </c>
    </row>
    <row r="3" customFormat="false" ht="32.05" hidden="false" customHeight="true" outlineLevel="0" collapsed="false">
      <c r="A3" s="8"/>
      <c r="B3" s="9"/>
      <c r="C3" s="10"/>
      <c r="D3" s="10"/>
      <c r="E3" s="10"/>
      <c r="F3" s="10"/>
      <c r="G3" s="11"/>
    </row>
    <row r="4" customFormat="false" ht="32.05" hidden="false" customHeight="true" outlineLevel="0" collapsed="false">
      <c r="A4" s="12"/>
      <c r="B4" s="13" t="s">
        <v>5</v>
      </c>
      <c r="C4" s="14"/>
      <c r="D4" s="14"/>
      <c r="E4" s="14"/>
      <c r="F4" s="14"/>
      <c r="G4" s="15"/>
      <c r="ZY4" s="1" t="s">
        <v>6</v>
      </c>
      <c r="ZZ4" s="16"/>
    </row>
    <row r="5" customFormat="false" ht="32.05" hidden="false" customHeight="true" outlineLevel="0" collapsed="false">
      <c r="A5" s="12" t="s">
        <v>7</v>
      </c>
      <c r="B5" s="17" t="s">
        <v>8</v>
      </c>
      <c r="C5" s="14"/>
      <c r="D5" s="14"/>
      <c r="E5" s="14"/>
      <c r="F5" s="14"/>
      <c r="G5" s="15"/>
      <c r="ZY5" s="1" t="s">
        <v>9</v>
      </c>
      <c r="ZZ5" s="16"/>
    </row>
    <row r="6" customFormat="false" ht="32.05" hidden="false" customHeight="true" outlineLevel="0" collapsed="false">
      <c r="A6" s="18" t="s">
        <v>10</v>
      </c>
      <c r="B6" s="19" t="s">
        <v>11</v>
      </c>
      <c r="C6" s="20" t="s">
        <v>12</v>
      </c>
      <c r="D6" s="21" t="n">
        <v>1</v>
      </c>
      <c r="E6" s="20"/>
      <c r="F6" s="22"/>
      <c r="G6" s="23" t="n">
        <f aca="false">ROUND(D6*F6,2)</f>
        <v>0</v>
      </c>
      <c r="ZY6" s="1" t="s">
        <v>13</v>
      </c>
      <c r="ZZ6" s="16" t="s">
        <v>14</v>
      </c>
    </row>
    <row r="7" customFormat="false" ht="32.05" hidden="false" customHeight="true" outlineLevel="0" collapsed="false">
      <c r="A7" s="12" t="s">
        <v>15</v>
      </c>
      <c r="B7" s="17" t="s">
        <v>16</v>
      </c>
      <c r="C7" s="14"/>
      <c r="D7" s="14"/>
      <c r="E7" s="14"/>
      <c r="F7" s="14"/>
      <c r="G7" s="15"/>
      <c r="ZY7" s="1" t="s">
        <v>9</v>
      </c>
      <c r="ZZ7" s="16"/>
    </row>
    <row r="8" customFormat="false" ht="32.05" hidden="false" customHeight="true" outlineLevel="0" collapsed="false">
      <c r="A8" s="12" t="s">
        <v>17</v>
      </c>
      <c r="B8" s="24" t="s">
        <v>16</v>
      </c>
      <c r="C8" s="14"/>
      <c r="D8" s="14"/>
      <c r="E8" s="14"/>
      <c r="F8" s="14"/>
      <c r="G8" s="15"/>
      <c r="ZY8" s="1" t="s">
        <v>18</v>
      </c>
      <c r="ZZ8" s="16"/>
    </row>
    <row r="9" customFormat="false" ht="32.05" hidden="false" customHeight="true" outlineLevel="0" collapsed="false">
      <c r="A9" s="18" t="s">
        <v>19</v>
      </c>
      <c r="B9" s="19" t="s">
        <v>20</v>
      </c>
      <c r="C9" s="20" t="s">
        <v>21</v>
      </c>
      <c r="D9" s="21" t="n">
        <v>1</v>
      </c>
      <c r="E9" s="20"/>
      <c r="F9" s="22"/>
      <c r="G9" s="23" t="n">
        <f aca="false">ROUND(D9*F9,2)</f>
        <v>0</v>
      </c>
      <c r="ZY9" s="1" t="s">
        <v>13</v>
      </c>
      <c r="ZZ9" s="16" t="s">
        <v>22</v>
      </c>
    </row>
    <row r="10" customFormat="false" ht="32.05" hidden="false" customHeight="true" outlineLevel="0" collapsed="false">
      <c r="A10" s="18" t="s">
        <v>23</v>
      </c>
      <c r="B10" s="19" t="s">
        <v>24</v>
      </c>
      <c r="C10" s="20" t="s">
        <v>21</v>
      </c>
      <c r="D10" s="21" t="n">
        <v>1</v>
      </c>
      <c r="E10" s="20"/>
      <c r="F10" s="22"/>
      <c r="G10" s="23" t="n">
        <f aca="false">ROUND(D10*F10,2)</f>
        <v>0</v>
      </c>
      <c r="ZY10" s="1" t="s">
        <v>13</v>
      </c>
      <c r="ZZ10" s="16" t="s">
        <v>25</v>
      </c>
    </row>
    <row r="11" customFormat="false" ht="32.05" hidden="false" customHeight="true" outlineLevel="0" collapsed="false">
      <c r="A11" s="18" t="s">
        <v>26</v>
      </c>
      <c r="B11" s="19" t="s">
        <v>27</v>
      </c>
      <c r="C11" s="20" t="s">
        <v>21</v>
      </c>
      <c r="D11" s="21" t="n">
        <v>2</v>
      </c>
      <c r="E11" s="20"/>
      <c r="F11" s="22"/>
      <c r="G11" s="23" t="n">
        <f aca="false">ROUND(D11*F11,2)</f>
        <v>0</v>
      </c>
      <c r="ZY11" s="1" t="s">
        <v>13</v>
      </c>
      <c r="ZZ11" s="16" t="s">
        <v>28</v>
      </c>
    </row>
    <row r="12" customFormat="false" ht="32.05" hidden="false" customHeight="true" outlineLevel="0" collapsed="false">
      <c r="A12" s="18" t="s">
        <v>29</v>
      </c>
      <c r="B12" s="19" t="s">
        <v>30</v>
      </c>
      <c r="C12" s="20" t="s">
        <v>21</v>
      </c>
      <c r="D12" s="21" t="n">
        <v>3</v>
      </c>
      <c r="E12" s="20"/>
      <c r="F12" s="22"/>
      <c r="G12" s="23" t="n">
        <f aca="false">ROUND(D12*F12,2)</f>
        <v>0</v>
      </c>
      <c r="ZY12" s="1" t="s">
        <v>13</v>
      </c>
      <c r="ZZ12" s="16" t="s">
        <v>31</v>
      </c>
    </row>
    <row r="13" customFormat="false" ht="32.05" hidden="false" customHeight="true" outlineLevel="0" collapsed="false">
      <c r="A13" s="18" t="s">
        <v>32</v>
      </c>
      <c r="B13" s="19" t="s">
        <v>33</v>
      </c>
      <c r="C13" s="20" t="s">
        <v>21</v>
      </c>
      <c r="D13" s="21" t="n">
        <v>8</v>
      </c>
      <c r="E13" s="20"/>
      <c r="F13" s="22"/>
      <c r="G13" s="23" t="n">
        <f aca="false">ROUND(D13*F13,2)</f>
        <v>0</v>
      </c>
      <c r="ZY13" s="1" t="s">
        <v>13</v>
      </c>
      <c r="ZZ13" s="16" t="s">
        <v>34</v>
      </c>
    </row>
    <row r="14" customFormat="false" ht="32.05" hidden="false" customHeight="true" outlineLevel="0" collapsed="false">
      <c r="A14" s="18" t="s">
        <v>35</v>
      </c>
      <c r="B14" s="19" t="s">
        <v>36</v>
      </c>
      <c r="C14" s="20" t="s">
        <v>37</v>
      </c>
      <c r="D14" s="21" t="n">
        <v>1</v>
      </c>
      <c r="E14" s="20"/>
      <c r="F14" s="22"/>
      <c r="G14" s="23" t="n">
        <f aca="false">ROUND(D14*F14,2)</f>
        <v>0</v>
      </c>
      <c r="ZY14" s="1" t="s">
        <v>13</v>
      </c>
      <c r="ZZ14" s="16" t="s">
        <v>38</v>
      </c>
    </row>
    <row r="15" customFormat="false" ht="32.05" hidden="false" customHeight="true" outlineLevel="0" collapsed="false">
      <c r="A15" s="18" t="s">
        <v>39</v>
      </c>
      <c r="B15" s="19" t="s">
        <v>40</v>
      </c>
      <c r="C15" s="20" t="s">
        <v>37</v>
      </c>
      <c r="D15" s="21" t="n">
        <v>1</v>
      </c>
      <c r="E15" s="20"/>
      <c r="F15" s="22"/>
      <c r="G15" s="23" t="n">
        <f aca="false">ROUND(D15*F15,2)</f>
        <v>0</v>
      </c>
      <c r="ZY15" s="1" t="s">
        <v>13</v>
      </c>
      <c r="ZZ15" s="16" t="s">
        <v>41</v>
      </c>
    </row>
    <row r="16" customFormat="false" ht="32.05" hidden="false" customHeight="true" outlineLevel="0" collapsed="false">
      <c r="A16" s="18" t="s">
        <v>42</v>
      </c>
      <c r="B16" s="19" t="s">
        <v>43</v>
      </c>
      <c r="C16" s="20" t="s">
        <v>37</v>
      </c>
      <c r="D16" s="21" t="n">
        <v>1</v>
      </c>
      <c r="E16" s="20"/>
      <c r="F16" s="22"/>
      <c r="G16" s="23" t="n">
        <f aca="false">ROUND(D16*F16,2)</f>
        <v>0</v>
      </c>
      <c r="ZY16" s="1" t="s">
        <v>13</v>
      </c>
      <c r="ZZ16" s="16" t="s">
        <v>44</v>
      </c>
    </row>
    <row r="17" customFormat="false" ht="43.25" hidden="false" customHeight="true" outlineLevel="0" collapsed="false">
      <c r="A17" s="18" t="s">
        <v>45</v>
      </c>
      <c r="B17" s="19" t="s">
        <v>46</v>
      </c>
      <c r="C17" s="20" t="s">
        <v>37</v>
      </c>
      <c r="D17" s="21" t="n">
        <v>1</v>
      </c>
      <c r="E17" s="20"/>
      <c r="F17" s="22"/>
      <c r="G17" s="23" t="n">
        <f aca="false">ROUND(D17*F17,2)</f>
        <v>0</v>
      </c>
      <c r="ZY17" s="1" t="s">
        <v>13</v>
      </c>
      <c r="ZZ17" s="16" t="s">
        <v>47</v>
      </c>
    </row>
    <row r="18" customFormat="false" ht="32.05" hidden="false" customHeight="true" outlineLevel="0" collapsed="false">
      <c r="A18" s="18" t="s">
        <v>48</v>
      </c>
      <c r="B18" s="19" t="s">
        <v>49</v>
      </c>
      <c r="C18" s="20" t="s">
        <v>50</v>
      </c>
      <c r="D18" s="22" t="n">
        <v>27.5</v>
      </c>
      <c r="E18" s="20"/>
      <c r="F18" s="22"/>
      <c r="G18" s="23" t="n">
        <f aca="false">ROUND(D18*F18,2)</f>
        <v>0</v>
      </c>
      <c r="ZY18" s="1" t="s">
        <v>13</v>
      </c>
      <c r="ZZ18" s="16" t="s">
        <v>51</v>
      </c>
    </row>
    <row r="19" customFormat="false" ht="32.05" hidden="false" customHeight="true" outlineLevel="0" collapsed="false">
      <c r="A19" s="18" t="s">
        <v>52</v>
      </c>
      <c r="B19" s="19" t="s">
        <v>53</v>
      </c>
      <c r="C19" s="20" t="s">
        <v>50</v>
      </c>
      <c r="D19" s="22" t="n">
        <v>98.17</v>
      </c>
      <c r="E19" s="20"/>
      <c r="F19" s="22"/>
      <c r="G19" s="23" t="n">
        <f aca="false">ROUND(D19*F19,2)</f>
        <v>0</v>
      </c>
      <c r="ZY19" s="1" t="s">
        <v>13</v>
      </c>
      <c r="ZZ19" s="16" t="s">
        <v>54</v>
      </c>
    </row>
    <row r="20" customFormat="false" ht="32.05" hidden="false" customHeight="true" outlineLevel="0" collapsed="false">
      <c r="A20" s="12" t="s">
        <v>55</v>
      </c>
      <c r="B20" s="24" t="s">
        <v>56</v>
      </c>
      <c r="C20" s="14"/>
      <c r="D20" s="14"/>
      <c r="E20" s="14"/>
      <c r="F20" s="14"/>
      <c r="G20" s="15"/>
      <c r="ZY20" s="1" t="s">
        <v>18</v>
      </c>
      <c r="ZZ20" s="16"/>
    </row>
    <row r="21" customFormat="false" ht="32.05" hidden="false" customHeight="true" outlineLevel="0" collapsed="false">
      <c r="A21" s="18" t="s">
        <v>57</v>
      </c>
      <c r="B21" s="19" t="s">
        <v>58</v>
      </c>
      <c r="C21" s="20" t="s">
        <v>59</v>
      </c>
      <c r="D21" s="22" t="n">
        <v>22.84</v>
      </c>
      <c r="E21" s="20"/>
      <c r="F21" s="22"/>
      <c r="G21" s="23" t="n">
        <f aca="false">ROUND(D21*F21,2)</f>
        <v>0</v>
      </c>
      <c r="ZY21" s="1" t="s">
        <v>13</v>
      </c>
      <c r="ZZ21" s="16" t="s">
        <v>60</v>
      </c>
    </row>
    <row r="22" customFormat="false" ht="32.05" hidden="false" customHeight="true" outlineLevel="0" collapsed="false">
      <c r="A22" s="18" t="s">
        <v>61</v>
      </c>
      <c r="B22" s="19" t="s">
        <v>62</v>
      </c>
      <c r="C22" s="20"/>
      <c r="D22" s="21" t="n">
        <v>1</v>
      </c>
      <c r="E22" s="20"/>
      <c r="F22" s="22"/>
      <c r="G22" s="23" t="n">
        <f aca="false">ROUND(D22*F22,2)</f>
        <v>0</v>
      </c>
      <c r="ZY22" s="1" t="s">
        <v>13</v>
      </c>
      <c r="ZZ22" s="16" t="s">
        <v>63</v>
      </c>
    </row>
    <row r="23" customFormat="false" ht="32.05" hidden="false" customHeight="true" outlineLevel="0" collapsed="false">
      <c r="A23" s="12" t="s">
        <v>64</v>
      </c>
      <c r="B23" s="17" t="s">
        <v>65</v>
      </c>
      <c r="C23" s="14"/>
      <c r="D23" s="14"/>
      <c r="E23" s="14"/>
      <c r="F23" s="14"/>
      <c r="G23" s="15"/>
      <c r="ZY23" s="1" t="s">
        <v>9</v>
      </c>
      <c r="ZZ23" s="16"/>
    </row>
    <row r="24" customFormat="false" ht="32.05" hidden="false" customHeight="true" outlineLevel="0" collapsed="false">
      <c r="A24" s="12" t="s">
        <v>66</v>
      </c>
      <c r="B24" s="24" t="s">
        <v>67</v>
      </c>
      <c r="C24" s="14"/>
      <c r="D24" s="14"/>
      <c r="E24" s="14"/>
      <c r="F24" s="14"/>
      <c r="G24" s="15"/>
      <c r="ZY24" s="1" t="s">
        <v>18</v>
      </c>
      <c r="ZZ24" s="16"/>
    </row>
    <row r="25" customFormat="false" ht="32.05" hidden="false" customHeight="true" outlineLevel="0" collapsed="false">
      <c r="A25" s="18" t="s">
        <v>68</v>
      </c>
      <c r="B25" s="19" t="s">
        <v>69</v>
      </c>
      <c r="C25" s="20" t="s">
        <v>21</v>
      </c>
      <c r="D25" s="21" t="n">
        <v>2</v>
      </c>
      <c r="E25" s="20"/>
      <c r="F25" s="22"/>
      <c r="G25" s="23" t="n">
        <f aca="false">ROUND(D25*F25,2)</f>
        <v>0</v>
      </c>
      <c r="ZY25" s="1" t="s">
        <v>13</v>
      </c>
      <c r="ZZ25" s="16" t="s">
        <v>70</v>
      </c>
    </row>
    <row r="26" customFormat="false" ht="32.05" hidden="false" customHeight="true" outlineLevel="0" collapsed="false">
      <c r="A26" s="18" t="s">
        <v>71</v>
      </c>
      <c r="B26" s="19" t="s">
        <v>72</v>
      </c>
      <c r="C26" s="20" t="s">
        <v>21</v>
      </c>
      <c r="D26" s="21" t="n">
        <v>1</v>
      </c>
      <c r="E26" s="20"/>
      <c r="F26" s="22"/>
      <c r="G26" s="23" t="n">
        <f aca="false">ROUND(D26*F26,2)</f>
        <v>0</v>
      </c>
      <c r="ZY26" s="1" t="s">
        <v>13</v>
      </c>
      <c r="ZZ26" s="16" t="s">
        <v>73</v>
      </c>
    </row>
    <row r="27" customFormat="false" ht="32.05" hidden="false" customHeight="true" outlineLevel="0" collapsed="false">
      <c r="A27" s="18" t="s">
        <v>74</v>
      </c>
      <c r="B27" s="19" t="s">
        <v>75</v>
      </c>
      <c r="C27" s="20" t="s">
        <v>21</v>
      </c>
      <c r="D27" s="21" t="n">
        <v>2</v>
      </c>
      <c r="E27" s="20"/>
      <c r="F27" s="22"/>
      <c r="G27" s="23" t="n">
        <f aca="false">ROUND(D27*F27,2)</f>
        <v>0</v>
      </c>
      <c r="ZY27" s="1" t="s">
        <v>13</v>
      </c>
      <c r="ZZ27" s="16" t="s">
        <v>76</v>
      </c>
    </row>
    <row r="28" customFormat="false" ht="32.05" hidden="false" customHeight="true" outlineLevel="0" collapsed="false">
      <c r="A28" s="18" t="s">
        <v>77</v>
      </c>
      <c r="B28" s="19" t="s">
        <v>78</v>
      </c>
      <c r="C28" s="20" t="s">
        <v>21</v>
      </c>
      <c r="D28" s="21" t="n">
        <v>11</v>
      </c>
      <c r="E28" s="20"/>
      <c r="F28" s="22"/>
      <c r="G28" s="23" t="n">
        <f aca="false">ROUND(D28*F28,2)</f>
        <v>0</v>
      </c>
      <c r="ZY28" s="1" t="s">
        <v>13</v>
      </c>
      <c r="ZZ28" s="16" t="s">
        <v>79</v>
      </c>
    </row>
    <row r="29" customFormat="false" ht="32.05" hidden="false" customHeight="true" outlineLevel="0" collapsed="false">
      <c r="A29" s="18" t="s">
        <v>80</v>
      </c>
      <c r="B29" s="19" t="s">
        <v>81</v>
      </c>
      <c r="C29" s="20" t="s">
        <v>37</v>
      </c>
      <c r="D29" s="21" t="n">
        <v>16</v>
      </c>
      <c r="E29" s="20"/>
      <c r="F29" s="22"/>
      <c r="G29" s="23" t="n">
        <f aca="false">ROUND(D29*F29,2)</f>
        <v>0</v>
      </c>
      <c r="ZY29" s="1" t="s">
        <v>13</v>
      </c>
      <c r="ZZ29" s="16" t="s">
        <v>82</v>
      </c>
    </row>
    <row r="30" customFormat="false" ht="32.05" hidden="false" customHeight="true" outlineLevel="0" collapsed="false">
      <c r="A30" s="12" t="s">
        <v>83</v>
      </c>
      <c r="B30" s="17" t="s">
        <v>84</v>
      </c>
      <c r="C30" s="14"/>
      <c r="D30" s="14"/>
      <c r="E30" s="14"/>
      <c r="F30" s="14"/>
      <c r="G30" s="15"/>
      <c r="ZY30" s="1" t="s">
        <v>9</v>
      </c>
      <c r="ZZ30" s="16"/>
    </row>
    <row r="31" customFormat="false" ht="32.05" hidden="false" customHeight="true" outlineLevel="0" collapsed="false">
      <c r="A31" s="18" t="s">
        <v>85</v>
      </c>
      <c r="B31" s="19" t="s">
        <v>86</v>
      </c>
      <c r="C31" s="20" t="s">
        <v>21</v>
      </c>
      <c r="D31" s="21" t="n">
        <v>1</v>
      </c>
      <c r="E31" s="20"/>
      <c r="F31" s="22"/>
      <c r="G31" s="23" t="n">
        <f aca="false">ROUND(D31*F31,2)</f>
        <v>0</v>
      </c>
      <c r="ZY31" s="1" t="s">
        <v>13</v>
      </c>
      <c r="ZZ31" s="16" t="s">
        <v>87</v>
      </c>
    </row>
    <row r="32" customFormat="false" ht="32.05" hidden="false" customHeight="true" outlineLevel="0" collapsed="false">
      <c r="A32" s="12" t="s">
        <v>88</v>
      </c>
      <c r="B32" s="17" t="s">
        <v>89</v>
      </c>
      <c r="C32" s="14"/>
      <c r="D32" s="14"/>
      <c r="E32" s="14"/>
      <c r="F32" s="14"/>
      <c r="G32" s="15"/>
      <c r="ZY32" s="1" t="s">
        <v>9</v>
      </c>
      <c r="ZZ32" s="16"/>
    </row>
    <row r="33" customFormat="false" ht="32.05" hidden="false" customHeight="true" outlineLevel="0" collapsed="false">
      <c r="A33" s="18" t="s">
        <v>90</v>
      </c>
      <c r="B33" s="19" t="s">
        <v>91</v>
      </c>
      <c r="C33" s="20" t="s">
        <v>92</v>
      </c>
      <c r="D33" s="21" t="n">
        <v>1</v>
      </c>
      <c r="E33" s="20"/>
      <c r="F33" s="22"/>
      <c r="G33" s="23" t="n">
        <f aca="false">ROUND(D33*F33,2)</f>
        <v>0</v>
      </c>
      <c r="ZY33" s="1" t="s">
        <v>13</v>
      </c>
      <c r="ZZ33" s="16" t="s">
        <v>93</v>
      </c>
    </row>
    <row r="34" customFormat="false" ht="32.05" hidden="false" customHeight="true" outlineLevel="0" collapsed="false">
      <c r="A34" s="12" t="s">
        <v>94</v>
      </c>
      <c r="B34" s="17" t="s">
        <v>95</v>
      </c>
      <c r="C34" s="14"/>
      <c r="D34" s="14"/>
      <c r="E34" s="14"/>
      <c r="F34" s="14"/>
      <c r="G34" s="15"/>
      <c r="ZY34" s="1" t="s">
        <v>9</v>
      </c>
      <c r="ZZ34" s="16"/>
    </row>
    <row r="35" customFormat="false" ht="32.05" hidden="false" customHeight="true" outlineLevel="0" collapsed="false">
      <c r="A35" s="18" t="s">
        <v>96</v>
      </c>
      <c r="B35" s="19" t="s">
        <v>97</v>
      </c>
      <c r="C35" s="20" t="s">
        <v>12</v>
      </c>
      <c r="D35" s="21" t="n">
        <v>1</v>
      </c>
      <c r="E35" s="20"/>
      <c r="F35" s="22"/>
      <c r="G35" s="23" t="n">
        <f aca="false">ROUND(D35*F35,2)</f>
        <v>0</v>
      </c>
      <c r="ZY35" s="1" t="s">
        <v>13</v>
      </c>
      <c r="ZZ35" s="16" t="s">
        <v>98</v>
      </c>
    </row>
    <row r="36" customFormat="false" ht="32.05" hidden="false" customHeight="true" outlineLevel="0" collapsed="false">
      <c r="A36" s="25"/>
      <c r="B36" s="26"/>
      <c r="C36" s="27"/>
      <c r="D36" s="27"/>
      <c r="E36" s="27"/>
      <c r="F36" s="27"/>
      <c r="G36" s="28"/>
    </row>
    <row r="37" customFormat="false" ht="32.05" hidden="false" customHeight="true" outlineLevel="0" collapsed="false">
      <c r="A37" s="29"/>
      <c r="B37" s="29"/>
      <c r="C37" s="29"/>
      <c r="D37" s="29"/>
      <c r="E37" s="29"/>
      <c r="F37" s="29"/>
      <c r="G37" s="29"/>
    </row>
    <row r="38" customFormat="false" ht="32.05" hidden="false" customHeight="true" outlineLevel="0" collapsed="false">
      <c r="B38" s="30" t="s">
        <v>99</v>
      </c>
      <c r="G38" s="31" t="n">
        <f aca="false">SUBTOTAL(109,G4:G36)</f>
        <v>0</v>
      </c>
      <c r="ZY38" s="1" t="s">
        <v>100</v>
      </c>
    </row>
    <row r="39" customFormat="false" ht="32.05" hidden="false" customHeight="true" outlineLevel="0" collapsed="false">
      <c r="A39" s="32" t="n">
        <v>20</v>
      </c>
      <c r="B39" s="33" t="str">
        <f aca="false">CONCATENATE("Montant TVA (",A39,"%)")</f>
        <v>Montant TVA (20%)</v>
      </c>
      <c r="G39" s="31" t="n">
        <f aca="false">(G38*A39)/100</f>
        <v>0</v>
      </c>
      <c r="ZY39" s="1" t="s">
        <v>101</v>
      </c>
    </row>
    <row r="40" customFormat="false" ht="32.05" hidden="false" customHeight="true" outlineLevel="0" collapsed="false">
      <c r="B40" s="33" t="s">
        <v>102</v>
      </c>
      <c r="G40" s="31" t="n">
        <f aca="false">G38+G39</f>
        <v>0</v>
      </c>
      <c r="ZY40" s="1" t="s">
        <v>103</v>
      </c>
    </row>
    <row r="41" customFormat="false" ht="32.05" hidden="false" customHeight="true" outlineLevel="0" collapsed="false">
      <c r="G41" s="31"/>
    </row>
    <row r="42" customFormat="false" ht="32.05" hidden="false" customHeight="true" outlineLevel="0" collapsed="false">
      <c r="G42" s="31"/>
    </row>
  </sheetData>
  <mergeCells count="1">
    <mergeCell ref="A1:G1"/>
  </mergeCells>
  <printOptions headings="false" gridLines="false" gridLinesSet="true" horizontalCentered="true" verticalCentered="false"/>
  <pageMargins left="0.159722222222222" right="0.159722222222222" top="0.159722222222222" bottom="0.159722222222222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Z13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2" ySplit="2" topLeftCell="V3" activePane="bottomRight" state="frozen"/>
      <selection pane="topLeft" activeCell="A1" activeCellId="0" sqref="A1"/>
      <selection pane="topRight" activeCell="V1" activeCellId="0" sqref="V1"/>
      <selection pane="bottomLeft" activeCell="A3" activeCellId="0" sqref="A3"/>
      <selection pane="bottomRight" activeCell="Y19" activeCellId="0" sqref="Y19"/>
    </sheetView>
  </sheetViews>
  <sheetFormatPr defaultColWidth="10.71484375" defaultRowHeight="15" zeroHeight="false" outlineLevelRow="0" outlineLevelCol="0"/>
  <cols>
    <col collapsed="false" customWidth="true" hidden="false" outlineLevel="0" max="1" min="1" style="1" width="9.71"/>
    <col collapsed="false" customWidth="true" hidden="false" outlineLevel="0" max="2" min="2" style="1" width="46.71"/>
    <col collapsed="false" customWidth="true" hidden="false" outlineLevel="0" max="3" min="3" style="1" width="4.71"/>
    <col collapsed="false" customWidth="false" hidden="false" outlineLevel="0" max="6" min="4" style="1" width="10.71"/>
    <col collapsed="false" customWidth="true" hidden="false" outlineLevel="0" max="7" min="7" style="1" width="12.71"/>
    <col collapsed="false" customWidth="false" hidden="false" outlineLevel="0" max="8" min="8" style="1" width="10.71"/>
    <col collapsed="false" customWidth="false" hidden="false" outlineLevel="0" max="16384" min="701" style="1" width="10.71"/>
  </cols>
  <sheetData>
    <row r="1" customFormat="false" ht="38.25" hidden="false" customHeight="true" outlineLevel="0" collapsed="false">
      <c r="A1" s="2"/>
      <c r="B1" s="2"/>
      <c r="C1" s="2"/>
      <c r="D1" s="2"/>
      <c r="E1" s="2"/>
      <c r="F1" s="2"/>
      <c r="G1" s="2"/>
    </row>
    <row r="2" customFormat="false" ht="15" hidden="false" customHeight="false" outlineLevel="0" collapsed="false">
      <c r="A2" s="3"/>
      <c r="B2" s="4"/>
      <c r="C2" s="5" t="s">
        <v>0</v>
      </c>
      <c r="D2" s="6" t="s">
        <v>1</v>
      </c>
      <c r="E2" s="5" t="s">
        <v>2</v>
      </c>
      <c r="F2" s="6" t="s">
        <v>3</v>
      </c>
      <c r="G2" s="7" t="s">
        <v>4</v>
      </c>
    </row>
    <row r="3" customFormat="false" ht="15" hidden="false" customHeight="false" outlineLevel="0" collapsed="false">
      <c r="A3" s="8"/>
      <c r="B3" s="9"/>
      <c r="C3" s="10"/>
      <c r="D3" s="10"/>
      <c r="E3" s="10"/>
      <c r="F3" s="10"/>
      <c r="G3" s="11"/>
    </row>
    <row r="4" customFormat="false" ht="15" hidden="false" customHeight="false" outlineLevel="0" collapsed="false">
      <c r="A4" s="12"/>
      <c r="B4" s="13" t="s">
        <v>5</v>
      </c>
      <c r="C4" s="14"/>
      <c r="D4" s="14"/>
      <c r="E4" s="14"/>
      <c r="F4" s="14"/>
      <c r="G4" s="15"/>
      <c r="ZY4" s="1" t="s">
        <v>6</v>
      </c>
      <c r="ZZ4" s="16"/>
    </row>
    <row r="5" customFormat="false" ht="23.85" hidden="false" customHeight="false" outlineLevel="0" collapsed="false">
      <c r="A5" s="12" t="s">
        <v>104</v>
      </c>
      <c r="B5" s="17" t="s">
        <v>105</v>
      </c>
      <c r="C5" s="14"/>
      <c r="D5" s="14"/>
      <c r="E5" s="14"/>
      <c r="F5" s="14"/>
      <c r="G5" s="15"/>
      <c r="ZY5" s="1" t="s">
        <v>9</v>
      </c>
      <c r="ZZ5" s="16"/>
    </row>
    <row r="6" customFormat="false" ht="23.85" hidden="false" customHeight="false" outlineLevel="0" collapsed="false">
      <c r="A6" s="18" t="s">
        <v>106</v>
      </c>
      <c r="B6" s="19" t="s">
        <v>107</v>
      </c>
      <c r="C6" s="20" t="s">
        <v>37</v>
      </c>
      <c r="D6" s="21" t="n">
        <v>32</v>
      </c>
      <c r="E6" s="20"/>
      <c r="F6" s="22"/>
      <c r="G6" s="23" t="n">
        <f aca="false">ROUND(D6*F6,2)</f>
        <v>0</v>
      </c>
      <c r="ZY6" s="1" t="s">
        <v>13</v>
      </c>
      <c r="ZZ6" s="16" t="s">
        <v>108</v>
      </c>
    </row>
    <row r="7" customFormat="false" ht="15" hidden="false" customHeight="false" outlineLevel="0" collapsed="false">
      <c r="A7" s="25"/>
      <c r="B7" s="26"/>
      <c r="C7" s="27"/>
      <c r="D7" s="27"/>
      <c r="E7" s="27"/>
      <c r="F7" s="27"/>
      <c r="G7" s="28"/>
    </row>
    <row r="8" customFormat="false" ht="15" hidden="false" customHeight="false" outlineLevel="0" collapsed="false">
      <c r="A8" s="29"/>
      <c r="B8" s="29"/>
      <c r="C8" s="29"/>
      <c r="D8" s="29"/>
      <c r="E8" s="29"/>
      <c r="F8" s="29"/>
      <c r="G8" s="29"/>
    </row>
    <row r="9" customFormat="false" ht="15" hidden="false" customHeight="false" outlineLevel="0" collapsed="false">
      <c r="B9" s="33" t="s">
        <v>99</v>
      </c>
      <c r="G9" s="31" t="n">
        <f aca="false">SUBTOTAL(109,G4:G7)</f>
        <v>0</v>
      </c>
      <c r="ZY9" s="1" t="s">
        <v>100</v>
      </c>
    </row>
    <row r="10" customFormat="false" ht="15" hidden="false" customHeight="false" outlineLevel="0" collapsed="false">
      <c r="A10" s="32" t="n">
        <v>20</v>
      </c>
      <c r="B10" s="33" t="str">
        <f aca="false">CONCATENATE("Montant TVA (",A10,"%)")</f>
        <v>Montant TVA (20%)</v>
      </c>
      <c r="G10" s="31" t="n">
        <f aca="false">(G9*A10)/100</f>
        <v>0</v>
      </c>
      <c r="ZY10" s="1" t="s">
        <v>101</v>
      </c>
    </row>
    <row r="11" customFormat="false" ht="15" hidden="false" customHeight="false" outlineLevel="0" collapsed="false">
      <c r="B11" s="33" t="s">
        <v>102</v>
      </c>
      <c r="G11" s="31" t="n">
        <f aca="false">G9+G10</f>
        <v>0</v>
      </c>
      <c r="ZY11" s="1" t="s">
        <v>103</v>
      </c>
    </row>
    <row r="12" customFormat="false" ht="15" hidden="false" customHeight="false" outlineLevel="0" collapsed="false">
      <c r="G12" s="31"/>
    </row>
    <row r="13" customFormat="false" ht="15" hidden="false" customHeight="false" outlineLevel="0" collapsed="false">
      <c r="G13" s="31"/>
    </row>
  </sheetData>
  <mergeCells count="1">
    <mergeCell ref="A1:G1"/>
  </mergeCells>
  <printOptions headings="false" gridLines="false" gridLinesSet="true" horizontalCentered="true" verticalCentered="false"/>
  <pageMargins left="0.159722222222222" right="0.159722222222222" top="0.159722222222222" bottom="0.159722222222222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LibreOffice/7.5.7.1.M1$Windows_X86_64 LibreOffice_project/9d4bf91ba30c991aaed3b97dd4173f7705c6b5ae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2025-07-29T15:25:49Z</dcterms:created>
  <dc:creator>t.dubiez</dc:creator>
  <dc:description/>
  <dc:language>fr-FR</dc:language>
  <cp:lastModifiedBy>Emmanuelle Laurent</cp:lastModifiedBy>
  <cp:lastPrinted>2025-08-11T13:30:28Z</cp:lastPrinted>
  <dcterms:modified xsi:type="dcterms:W3CDTF">2025-08-11T13:31:09Z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